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87" activeTab="0"/>
  </bookViews>
  <sheets>
    <sheet name="2005-2006-2007-2008 Mayıs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<sst xmlns="http://schemas.openxmlformats.org/spreadsheetml/2006/main" count="58" uniqueCount="52">
  <si>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</si>
  <si>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</si>
  <si>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</si>
  <si>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UKRAYNA</t>
  </si>
  <si>
    <t>HOLLANDA</t>
  </si>
  <si>
    <t>İSVEÇ</t>
  </si>
  <si>
    <t>İNGİLTERE</t>
  </si>
  <si>
    <t>POLONYA</t>
  </si>
  <si>
    <t>İSRAİL</t>
  </si>
  <si>
    <t>NORVEÇ</t>
  </si>
  <si>
    <t>FRANSA</t>
  </si>
  <si>
    <t>BELÇİKA</t>
  </si>
  <si>
    <t>AVUSTURYA</t>
  </si>
  <si>
    <t>BELARUS (BEYAZ RUSYA)</t>
  </si>
  <si>
    <t>DANİMARKA</t>
  </si>
  <si>
    <t>LİTVANYA</t>
  </si>
  <si>
    <t>İSVİÇRE</t>
  </si>
  <si>
    <t>ÇEK CUMHURİYETİ</t>
  </si>
  <si>
    <t>KAZAKİSTAN</t>
  </si>
  <si>
    <t>FİNLANDİYA</t>
  </si>
  <si>
    <t>MOLDOVA</t>
  </si>
  <si>
    <t>LETONYA</t>
  </si>
  <si>
    <t>ROMANYA</t>
  </si>
  <si>
    <t>İTALYA</t>
  </si>
  <si>
    <t>İSPANYA</t>
  </si>
  <si>
    <t>MACARİSTAN</t>
  </si>
  <si>
    <t>SIRBİSTAN &amp; KARADAĞ</t>
  </si>
  <si>
    <t>SLOVAKYA</t>
  </si>
  <si>
    <t>AMERİKA BİRLEŞİK DEVLETLERİ</t>
  </si>
  <si>
    <t>BOSNA - HERSEK</t>
  </si>
  <si>
    <t>SLOVENYA</t>
  </si>
  <si>
    <t>İRAN</t>
  </si>
  <si>
    <t>PORTEKİZ</t>
  </si>
  <si>
    <t>KANADA</t>
  </si>
  <si>
    <t>YUNANİSTAN</t>
  </si>
  <si>
    <t>JAPONYA</t>
  </si>
  <si>
    <t>ENDONEZYA</t>
  </si>
  <si>
    <t>ZİYARETÇİ SAYISI</t>
  </si>
  <si>
    <t>MİLLİYET PAYI (%)</t>
  </si>
  <si>
    <t>2005 YILI MAYIS AYI</t>
  </si>
  <si>
    <t>DİĞER MİLLİYETLER TOPLAMI</t>
  </si>
  <si>
    <t>YABANCI ZİYARETÇİLER TOPLAMI</t>
  </si>
  <si>
    <t>YERLİ ZİYERETÇİLER</t>
  </si>
  <si>
    <t>G E N E L  T O P L A M</t>
  </si>
  <si>
    <t>2007 / 2008 YILI KARŞILAŞTIRMASI</t>
  </si>
  <si>
    <t>SAYISAL DEĞİŞİM</t>
  </si>
  <si>
    <t>ORANSAL DEĞİŞİM (%)</t>
  </si>
  <si>
    <t>2006 YILI MAYIS AYI</t>
  </si>
  <si>
    <t>ANTALYA İL KÜLTÜR VE TURİZM MÜDÜRLÜĞÜ</t>
  </si>
  <si>
    <t xml:space="preserve">2005 - 2008 YILLARINDA İLİMİZE GELEN ZİYARETÇİLERİN SAYISI VE MİLLİYETLERİNE GÖRE DAĞILIMI (MAYIS AYI) </t>
  </si>
  <si>
    <t>2007 YILI MAYIS AYI</t>
  </si>
  <si>
    <t>2008 YILI MAYIS AYI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</si>
</sst>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3" fillId="0" borderId="1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0">
      <selection activeCell="A3" sqref="A3:K3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49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31.5" customHeight="1">
      <c r="A5" s="5" t="s">
        <v>0</v>
      </c>
      <c r="B5" s="3" t="s">
        <v>39</v>
      </c>
      <c r="C5" s="3"/>
      <c r="D5" s="3" t="s">
        <v>47</v>
      </c>
      <c r="E5" s="3"/>
      <c r="F5" s="3" t="s">
        <v>50</v>
      </c>
      <c r="G5" s="3"/>
      <c r="H5" s="3" t="s">
        <v>51</v>
      </c>
      <c r="I5" s="3"/>
      <c r="J5" s="8" t="s">
        <v>44</v>
      </c>
      <c r="K5" s="8"/>
    </row>
    <row r="6" spans="1:11" ht="31.5" customHeight="1">
      <c r="A6" s="5"/>
      <c r="B6" s="4" t="s">
        <v>37</v>
      </c>
      <c r="C6" s="4" t="s">
        <v>38</v>
      </c>
      <c r="D6" s="4" t="s">
        <v>37</v>
      </c>
      <c r="E6" s="4" t="s">
        <v>38</v>
      </c>
      <c r="F6" s="4" t="s">
        <v>37</v>
      </c>
      <c r="G6" s="4" t="s">
        <v>38</v>
      </c>
      <c r="H6" s="4" t="s">
        <v>37</v>
      </c>
      <c r="I6" s="4" t="s">
        <v>38</v>
      </c>
      <c r="J6" s="4" t="s">
        <v>45</v>
      </c>
      <c r="K6" s="4" t="s">
        <v>46</v>
      </c>
    </row>
    <row r="7" spans="1:11" ht="15" customHeight="1">
      <c r="A7" s="9" t="s">
        <v>1</v>
      </c>
      <c r="B7" s="10">
        <v>181259</v>
      </c>
      <c r="C7" s="17">
        <f>(B7/B$44)*100</f>
        <v>21.70576704072578</v>
      </c>
      <c r="D7" s="10">
        <v>167218</v>
      </c>
      <c r="E7" s="17">
        <f>(D7/D$44)*100</f>
        <v>25.71449221651363</v>
      </c>
      <c r="F7" s="10">
        <v>227949</v>
      </c>
      <c r="G7" s="17">
        <f>(F7/F$44)*100</f>
        <v>28.427495538503557</v>
      </c>
      <c r="H7" s="10">
        <v>326897</v>
      </c>
      <c r="I7" s="17">
        <f>(H7/H$44)*100</f>
        <v>31.496729859829113</v>
      </c>
      <c r="J7" s="11">
        <f>(H7-F7)</f>
        <v>98948</v>
      </c>
      <c r="K7" s="21">
        <f>(J7/F7)*100</f>
        <v>43.407955288244295</v>
      </c>
    </row>
    <row r="8" spans="1:11" ht="15" customHeight="1">
      <c r="A8" s="9" t="s">
        <v>2</v>
      </c>
      <c r="B8" s="10">
        <v>316669</v>
      </c>
      <c r="C8" s="17">
        <f aca="true" t="shared" si="0" ref="C8:C46">(B8/B$44)*100</f>
        <v>37.92111587849206</v>
      </c>
      <c r="D8" s="10">
        <v>208743</v>
      </c>
      <c r="E8" s="17">
        <f aca="true" t="shared" si="1" ref="E8:E44">(D8/D$44)*100</f>
        <v>32.10013424841647</v>
      </c>
      <c r="F8" s="10">
        <v>232807</v>
      </c>
      <c r="G8" s="17">
        <f aca="true" t="shared" si="2" ref="G8:G44">(F8/F$44)*100</f>
        <v>29.033336201660887</v>
      </c>
      <c r="H8" s="10">
        <v>251631</v>
      </c>
      <c r="I8" s="17">
        <f aca="true" t="shared" si="3" ref="I8:I44">(H8/H$44)*100</f>
        <v>24.24480381085987</v>
      </c>
      <c r="J8" s="11">
        <f aca="true" t="shared" si="4" ref="J8:J46">(H8-F8)</f>
        <v>18824</v>
      </c>
      <c r="K8" s="21">
        <f aca="true" t="shared" si="5" ref="K8:K46">(J8/F8)*100</f>
        <v>8.085667527179167</v>
      </c>
    </row>
    <row r="9" spans="1:11" ht="15" customHeight="1">
      <c r="A9" s="9" t="s">
        <v>3</v>
      </c>
      <c r="B9" s="10">
        <v>23409</v>
      </c>
      <c r="C9" s="17">
        <f t="shared" si="0"/>
        <v>2.8032279812663083</v>
      </c>
      <c r="D9" s="10">
        <v>31373</v>
      </c>
      <c r="E9" s="17">
        <f t="shared" si="1"/>
        <v>4.824485188847386</v>
      </c>
      <c r="F9" s="10">
        <v>46955</v>
      </c>
      <c r="G9" s="17">
        <f t="shared" si="2"/>
        <v>5.855753054457069</v>
      </c>
      <c r="H9" s="10">
        <v>69010</v>
      </c>
      <c r="I9" s="17">
        <f t="shared" si="3"/>
        <v>6.649156546639483</v>
      </c>
      <c r="J9" s="11">
        <f t="shared" si="4"/>
        <v>22055</v>
      </c>
      <c r="K9" s="21">
        <f t="shared" si="5"/>
        <v>46.97050367373017</v>
      </c>
    </row>
    <row r="10" spans="1:11" ht="15" customHeight="1">
      <c r="A10" s="9" t="s">
        <v>4</v>
      </c>
      <c r="B10" s="10">
        <v>89894</v>
      </c>
      <c r="C10" s="17">
        <f t="shared" si="0"/>
        <v>10.764807388096608</v>
      </c>
      <c r="D10" s="10">
        <v>53158</v>
      </c>
      <c r="E10" s="17">
        <f t="shared" si="1"/>
        <v>8.174544470364625</v>
      </c>
      <c r="F10" s="10">
        <v>58394</v>
      </c>
      <c r="G10" s="17">
        <f t="shared" si="2"/>
        <v>7.2823095274617415</v>
      </c>
      <c r="H10" s="10">
        <v>67266</v>
      </c>
      <c r="I10" s="17">
        <f t="shared" si="3"/>
        <v>6.481121058777735</v>
      </c>
      <c r="J10" s="11">
        <f t="shared" si="4"/>
        <v>8872</v>
      </c>
      <c r="K10" s="21">
        <f t="shared" si="5"/>
        <v>15.1933417816899</v>
      </c>
    </row>
    <row r="11" spans="1:11" ht="15" customHeight="1">
      <c r="A11" s="9" t="s">
        <v>5</v>
      </c>
      <c r="B11" s="10">
        <v>28802</v>
      </c>
      <c r="C11" s="17">
        <f t="shared" si="0"/>
        <v>3.449039784545782</v>
      </c>
      <c r="D11" s="10">
        <v>29530</v>
      </c>
      <c r="E11" s="17">
        <f t="shared" si="1"/>
        <v>4.541071865191831</v>
      </c>
      <c r="F11" s="10">
        <v>27896</v>
      </c>
      <c r="G11" s="17">
        <f t="shared" si="2"/>
        <v>3.4789071921442747</v>
      </c>
      <c r="H11" s="10">
        <v>39090</v>
      </c>
      <c r="I11" s="17">
        <f t="shared" si="3"/>
        <v>3.7663458833232486</v>
      </c>
      <c r="J11" s="11">
        <f t="shared" si="4"/>
        <v>11194</v>
      </c>
      <c r="K11" s="21">
        <f t="shared" si="5"/>
        <v>40.127616862632635</v>
      </c>
    </row>
    <row r="12" spans="1:11" ht="15" customHeight="1">
      <c r="A12" s="9" t="s">
        <v>6</v>
      </c>
      <c r="B12" s="10">
        <v>27842</v>
      </c>
      <c r="C12" s="17">
        <f t="shared" si="0"/>
        <v>3.334079775061581</v>
      </c>
      <c r="D12" s="10">
        <v>21178</v>
      </c>
      <c r="E12" s="17">
        <f t="shared" si="1"/>
        <v>3.2567158808341548</v>
      </c>
      <c r="F12" s="10">
        <v>25629</v>
      </c>
      <c r="G12" s="17">
        <f t="shared" si="2"/>
        <v>3.196189863330427</v>
      </c>
      <c r="H12" s="10">
        <v>32374</v>
      </c>
      <c r="I12" s="17">
        <f t="shared" si="3"/>
        <v>3.1192550940574786</v>
      </c>
      <c r="J12" s="11">
        <f t="shared" si="4"/>
        <v>6745</v>
      </c>
      <c r="K12" s="21">
        <f t="shared" si="5"/>
        <v>26.31784306839908</v>
      </c>
    </row>
    <row r="13" spans="1:11" ht="15" customHeight="1">
      <c r="A13" s="9" t="s">
        <v>7</v>
      </c>
      <c r="B13" s="10">
        <v>8891</v>
      </c>
      <c r="C13" s="17">
        <f t="shared" si="0"/>
        <v>1.0646973378375304</v>
      </c>
      <c r="D13" s="10">
        <v>10907</v>
      </c>
      <c r="E13" s="17">
        <f t="shared" si="1"/>
        <v>1.6772594254536841</v>
      </c>
      <c r="F13" s="10">
        <v>17828</v>
      </c>
      <c r="G13" s="17">
        <f t="shared" si="2"/>
        <v>2.2233279832788977</v>
      </c>
      <c r="H13" s="10">
        <v>27748</v>
      </c>
      <c r="I13" s="17">
        <f t="shared" si="3"/>
        <v>2.6735371084792403</v>
      </c>
      <c r="J13" s="11">
        <f t="shared" si="4"/>
        <v>9920</v>
      </c>
      <c r="K13" s="21">
        <f t="shared" si="5"/>
        <v>55.64280906439309</v>
      </c>
    </row>
    <row r="14" spans="1:11" ht="15" customHeight="1">
      <c r="A14" s="9" t="s">
        <v>8</v>
      </c>
      <c r="B14" s="10">
        <v>16898</v>
      </c>
      <c r="C14" s="17">
        <f t="shared" si="0"/>
        <v>2.0235356669416924</v>
      </c>
      <c r="D14" s="10">
        <v>13441</v>
      </c>
      <c r="E14" s="17">
        <f t="shared" si="1"/>
        <v>2.0669335231982187</v>
      </c>
      <c r="F14" s="10">
        <v>24807</v>
      </c>
      <c r="G14" s="17">
        <f t="shared" si="2"/>
        <v>3.093678330783016</v>
      </c>
      <c r="H14" s="10">
        <v>24387</v>
      </c>
      <c r="I14" s="17">
        <f t="shared" si="3"/>
        <v>2.3497026619750336</v>
      </c>
      <c r="J14" s="11">
        <f t="shared" si="4"/>
        <v>-420</v>
      </c>
      <c r="K14" s="21">
        <f t="shared" si="5"/>
        <v>-1.693070504293143</v>
      </c>
    </row>
    <row r="15" spans="1:11" ht="15" customHeight="1">
      <c r="A15" s="9" t="s">
        <v>9</v>
      </c>
      <c r="B15" s="10">
        <v>11594</v>
      </c>
      <c r="C15" s="17">
        <f t="shared" si="0"/>
        <v>1.3883816145414831</v>
      </c>
      <c r="D15" s="10">
        <v>13686</v>
      </c>
      <c r="E15" s="17">
        <f t="shared" si="1"/>
        <v>2.1046091956320825</v>
      </c>
      <c r="F15" s="10">
        <v>13393</v>
      </c>
      <c r="G15" s="17">
        <f t="shared" si="2"/>
        <v>1.6702396051185928</v>
      </c>
      <c r="H15" s="10">
        <v>22409</v>
      </c>
      <c r="I15" s="17">
        <f t="shared" si="3"/>
        <v>2.1591211281501836</v>
      </c>
      <c r="J15" s="11">
        <f t="shared" si="4"/>
        <v>9016</v>
      </c>
      <c r="K15" s="21">
        <f t="shared" si="5"/>
        <v>67.31874860001493</v>
      </c>
    </row>
    <row r="16" spans="1:11" ht="15" customHeight="1">
      <c r="A16" s="9" t="s">
        <v>10</v>
      </c>
      <c r="B16" s="10">
        <v>19472</v>
      </c>
      <c r="C16" s="17">
        <f t="shared" si="0"/>
        <v>2.3317721923712056</v>
      </c>
      <c r="D16" s="10">
        <v>14684</v>
      </c>
      <c r="E16" s="17">
        <f t="shared" si="1"/>
        <v>2.2580798939545157</v>
      </c>
      <c r="F16" s="10">
        <v>15387</v>
      </c>
      <c r="G16" s="17">
        <f t="shared" si="2"/>
        <v>1.9189111329769124</v>
      </c>
      <c r="H16" s="10">
        <v>21642</v>
      </c>
      <c r="I16" s="17">
        <f t="shared" si="3"/>
        <v>2.085220199715573</v>
      </c>
      <c r="J16" s="11">
        <f t="shared" si="4"/>
        <v>6255</v>
      </c>
      <c r="K16" s="21">
        <f t="shared" si="5"/>
        <v>40.651199064145054</v>
      </c>
    </row>
    <row r="17" spans="1:11" ht="15" customHeight="1">
      <c r="A17" s="9" t="s">
        <v>11</v>
      </c>
      <c r="B17" s="10">
        <v>16940</v>
      </c>
      <c r="C17" s="17">
        <f t="shared" si="0"/>
        <v>2.0285651673566263</v>
      </c>
      <c r="D17" s="10">
        <v>13415</v>
      </c>
      <c r="E17" s="17">
        <f t="shared" si="1"/>
        <v>2.062935288572584</v>
      </c>
      <c r="F17" s="10">
        <v>17998</v>
      </c>
      <c r="G17" s="17">
        <f t="shared" si="2"/>
        <v>2.2445286651925955</v>
      </c>
      <c r="H17" s="10">
        <v>19321</v>
      </c>
      <c r="I17" s="17">
        <f t="shared" si="3"/>
        <v>1.8615904019362621</v>
      </c>
      <c r="J17" s="11">
        <f t="shared" si="4"/>
        <v>1323</v>
      </c>
      <c r="K17" s="21">
        <f t="shared" si="5"/>
        <v>7.350816757417491</v>
      </c>
    </row>
    <row r="18" spans="1:11" ht="15" customHeight="1">
      <c r="A18" s="9" t="s">
        <v>12</v>
      </c>
      <c r="B18" s="10">
        <v>19898</v>
      </c>
      <c r="C18" s="17">
        <f t="shared" si="0"/>
        <v>2.3827856965798198</v>
      </c>
      <c r="D18" s="10">
        <v>12484</v>
      </c>
      <c r="E18" s="17">
        <f t="shared" si="1"/>
        <v>1.9197677333239016</v>
      </c>
      <c r="F18" s="10">
        <v>12816</v>
      </c>
      <c r="G18" s="17">
        <f t="shared" si="2"/>
        <v>1.5982819965056287</v>
      </c>
      <c r="H18" s="10">
        <v>17849</v>
      </c>
      <c r="I18" s="17">
        <f t="shared" si="3"/>
        <v>1.7197622837410247</v>
      </c>
      <c r="J18" s="11">
        <f t="shared" si="4"/>
        <v>5033</v>
      </c>
      <c r="K18" s="21">
        <f t="shared" si="5"/>
        <v>39.27122347066167</v>
      </c>
    </row>
    <row r="19" spans="1:11" ht="15" customHeight="1">
      <c r="A19" s="9" t="s">
        <v>13</v>
      </c>
      <c r="B19" s="10">
        <v>6622</v>
      </c>
      <c r="C19" s="17">
        <f t="shared" si="0"/>
        <v>0.7929845654212268</v>
      </c>
      <c r="D19" s="10">
        <v>7263</v>
      </c>
      <c r="E19" s="17">
        <f t="shared" si="1"/>
        <v>1.116891464845522</v>
      </c>
      <c r="F19" s="10">
        <v>10230</v>
      </c>
      <c r="G19" s="17">
        <f t="shared" si="2"/>
        <v>1.2757822116301953</v>
      </c>
      <c r="H19" s="10">
        <v>16378</v>
      </c>
      <c r="I19" s="17">
        <f t="shared" si="3"/>
        <v>1.5780305161695616</v>
      </c>
      <c r="J19" s="11">
        <f t="shared" si="4"/>
        <v>6148</v>
      </c>
      <c r="K19" s="21">
        <f t="shared" si="5"/>
        <v>60.09775171065493</v>
      </c>
    </row>
    <row r="20" spans="1:11" ht="15" customHeight="1">
      <c r="A20" s="9" t="s">
        <v>14</v>
      </c>
      <c r="B20" s="10">
        <v>17184</v>
      </c>
      <c r="C20" s="17">
        <f t="shared" si="0"/>
        <v>2.057784169767194</v>
      </c>
      <c r="D20" s="10">
        <v>13484</v>
      </c>
      <c r="E20" s="17">
        <f t="shared" si="1"/>
        <v>2.073545988155999</v>
      </c>
      <c r="F20" s="10">
        <v>14714</v>
      </c>
      <c r="G20" s="17">
        <f t="shared" si="2"/>
        <v>1.8349813745773893</v>
      </c>
      <c r="H20" s="10">
        <v>15187</v>
      </c>
      <c r="I20" s="17">
        <f t="shared" si="3"/>
        <v>1.463276923254801</v>
      </c>
      <c r="J20" s="11">
        <f t="shared" si="4"/>
        <v>473</v>
      </c>
      <c r="K20" s="21">
        <f t="shared" si="5"/>
        <v>3.214625526709256</v>
      </c>
    </row>
    <row r="21" spans="1:11" ht="15" customHeight="1">
      <c r="A21" s="9" t="s">
        <v>15</v>
      </c>
      <c r="B21" s="10">
        <v>3876</v>
      </c>
      <c r="C21" s="17">
        <f t="shared" si="0"/>
        <v>0.4641510382924607</v>
      </c>
      <c r="D21" s="10">
        <v>4559</v>
      </c>
      <c r="E21" s="17">
        <f t="shared" si="1"/>
        <v>0.7010750637795312</v>
      </c>
      <c r="F21" s="10">
        <v>7583</v>
      </c>
      <c r="G21" s="17">
        <f t="shared" si="2"/>
        <v>0.9456751232445524</v>
      </c>
      <c r="H21" s="10">
        <v>13356</v>
      </c>
      <c r="I21" s="17">
        <f t="shared" si="3"/>
        <v>1.28685893112472</v>
      </c>
      <c r="J21" s="11">
        <f t="shared" si="4"/>
        <v>5773</v>
      </c>
      <c r="K21" s="21">
        <f t="shared" si="5"/>
        <v>76.13081893709614</v>
      </c>
    </row>
    <row r="22" spans="1:11" ht="15" customHeight="1">
      <c r="A22" s="9" t="s">
        <v>16</v>
      </c>
      <c r="B22" s="10">
        <v>15351</v>
      </c>
      <c r="C22" s="17">
        <f t="shared" si="0"/>
        <v>1.8382824016582981</v>
      </c>
      <c r="D22" s="10">
        <v>6655</v>
      </c>
      <c r="E22" s="17">
        <f t="shared" si="1"/>
        <v>1.023394285907607</v>
      </c>
      <c r="F22" s="10">
        <v>7682</v>
      </c>
      <c r="G22" s="17">
        <f t="shared" si="2"/>
        <v>0.9580214027119413</v>
      </c>
      <c r="H22" s="10">
        <v>8522</v>
      </c>
      <c r="I22" s="17">
        <f t="shared" si="3"/>
        <v>0.8211000158015023</v>
      </c>
      <c r="J22" s="11">
        <f t="shared" si="4"/>
        <v>840</v>
      </c>
      <c r="K22" s="21">
        <f t="shared" si="5"/>
        <v>10.934652434261912</v>
      </c>
    </row>
    <row r="23" spans="1:11" ht="15" customHeight="1">
      <c r="A23" s="9" t="s">
        <v>17</v>
      </c>
      <c r="B23" s="10">
        <v>3137</v>
      </c>
      <c r="C23" s="17">
        <f t="shared" si="0"/>
        <v>0.37565578099160196</v>
      </c>
      <c r="D23" s="10">
        <v>2863</v>
      </c>
      <c r="E23" s="17">
        <f t="shared" si="1"/>
        <v>0.4402671435842943</v>
      </c>
      <c r="F23" s="10">
        <v>3961</v>
      </c>
      <c r="G23" s="17">
        <f t="shared" si="2"/>
        <v>0.4939758885891694</v>
      </c>
      <c r="H23" s="10">
        <v>8088</v>
      </c>
      <c r="I23" s="17">
        <f t="shared" si="3"/>
        <v>0.779283845083613</v>
      </c>
      <c r="J23" s="11">
        <f t="shared" si="4"/>
        <v>4127</v>
      </c>
      <c r="K23" s="21">
        <f t="shared" si="5"/>
        <v>104.1908608937137</v>
      </c>
    </row>
    <row r="24" spans="1:11" ht="15" customHeight="1">
      <c r="A24" s="9" t="s">
        <v>18</v>
      </c>
      <c r="B24" s="10">
        <v>1344</v>
      </c>
      <c r="C24" s="17">
        <f t="shared" si="0"/>
        <v>0.1609440132778811</v>
      </c>
      <c r="D24" s="10">
        <v>1222</v>
      </c>
      <c r="E24" s="17">
        <f t="shared" si="1"/>
        <v>0.1879170274048228</v>
      </c>
      <c r="F24" s="10">
        <v>3270</v>
      </c>
      <c r="G24" s="17">
        <f t="shared" si="2"/>
        <v>0.4078013521046665</v>
      </c>
      <c r="H24" s="10">
        <v>7542</v>
      </c>
      <c r="I24" s="17">
        <f t="shared" si="3"/>
        <v>0.7266764045030427</v>
      </c>
      <c r="J24" s="11">
        <f t="shared" si="4"/>
        <v>4272</v>
      </c>
      <c r="K24" s="21">
        <f t="shared" si="5"/>
        <v>130.6422018348624</v>
      </c>
    </row>
    <row r="25" spans="1:11" ht="15" customHeight="1">
      <c r="A25" s="9" t="s">
        <v>19</v>
      </c>
      <c r="B25" s="10">
        <v>6151</v>
      </c>
      <c r="C25" s="17">
        <f t="shared" si="0"/>
        <v>0.7365823107680407</v>
      </c>
      <c r="D25" s="10">
        <v>5646</v>
      </c>
      <c r="E25" s="17">
        <f t="shared" si="1"/>
        <v>0.8682320267820209</v>
      </c>
      <c r="F25" s="10">
        <v>4525</v>
      </c>
      <c r="G25" s="17">
        <f t="shared" si="2"/>
        <v>0.5643122685852037</v>
      </c>
      <c r="H25" s="10">
        <v>7493</v>
      </c>
      <c r="I25" s="17">
        <f t="shared" si="3"/>
        <v>0.7219552239381197</v>
      </c>
      <c r="J25" s="11">
        <f t="shared" si="4"/>
        <v>2968</v>
      </c>
      <c r="K25" s="21">
        <f t="shared" si="5"/>
        <v>65.59116022099447</v>
      </c>
    </row>
    <row r="26" spans="1:11" ht="15" customHeight="1">
      <c r="A26" s="9" t="s">
        <v>20</v>
      </c>
      <c r="B26" s="10">
        <v>1654</v>
      </c>
      <c r="C26" s="17">
        <f t="shared" si="0"/>
        <v>0.1980665163404876</v>
      </c>
      <c r="D26" s="10">
        <v>1859</v>
      </c>
      <c r="E26" s="17">
        <f t="shared" si="1"/>
        <v>0.2858737757328687</v>
      </c>
      <c r="F26" s="10">
        <v>3164</v>
      </c>
      <c r="G26" s="17">
        <f t="shared" si="2"/>
        <v>0.39458210338200767</v>
      </c>
      <c r="H26" s="10">
        <v>6782</v>
      </c>
      <c r="I26" s="17">
        <f t="shared" si="3"/>
        <v>0.6534499304348496</v>
      </c>
      <c r="J26" s="11">
        <f t="shared" si="4"/>
        <v>3618</v>
      </c>
      <c r="K26" s="21">
        <f t="shared" si="5"/>
        <v>114.34892541087231</v>
      </c>
    </row>
    <row r="27" spans="1:11" ht="15" customHeight="1">
      <c r="A27" s="9" t="s">
        <v>21</v>
      </c>
      <c r="B27" s="10">
        <v>2666</v>
      </c>
      <c r="C27" s="17">
        <f t="shared" si="0"/>
        <v>0.3192535263384159</v>
      </c>
      <c r="D27" s="10">
        <v>2781</v>
      </c>
      <c r="E27" s="17">
        <f t="shared" si="1"/>
        <v>0.42765732668806233</v>
      </c>
      <c r="F27" s="10">
        <v>5856</v>
      </c>
      <c r="G27" s="17">
        <f t="shared" si="2"/>
        <v>0.7303011369801</v>
      </c>
      <c r="H27" s="10">
        <v>5458</v>
      </c>
      <c r="I27" s="17">
        <f t="shared" si="3"/>
        <v>0.5258817045581553</v>
      </c>
      <c r="J27" s="11">
        <f t="shared" si="4"/>
        <v>-398</v>
      </c>
      <c r="K27" s="21">
        <f t="shared" si="5"/>
        <v>-6.796448087431695</v>
      </c>
    </row>
    <row r="28" spans="1:11" ht="15" customHeight="1">
      <c r="A28" s="9" t="s">
        <v>22</v>
      </c>
      <c r="B28" s="10">
        <v>463</v>
      </c>
      <c r="C28" s="17">
        <f t="shared" si="0"/>
        <v>0.05544425457415101</v>
      </c>
      <c r="D28" s="10">
        <v>908</v>
      </c>
      <c r="E28" s="17">
        <f t="shared" si="1"/>
        <v>0.13963065538754427</v>
      </c>
      <c r="F28" s="10">
        <v>1757</v>
      </c>
      <c r="G28" s="17">
        <f t="shared" si="2"/>
        <v>0.21911528307275202</v>
      </c>
      <c r="H28" s="10">
        <v>3572</v>
      </c>
      <c r="I28" s="17">
        <f t="shared" si="3"/>
        <v>0.3441644281205076</v>
      </c>
      <c r="J28" s="11">
        <f t="shared" si="4"/>
        <v>1815</v>
      </c>
      <c r="K28" s="21">
        <f t="shared" si="5"/>
        <v>103.3010813887308</v>
      </c>
    </row>
    <row r="29" spans="1:11" ht="15" customHeight="1">
      <c r="A29" s="9" t="s">
        <v>23</v>
      </c>
      <c r="B29" s="10">
        <v>2833</v>
      </c>
      <c r="C29" s="17">
        <f t="shared" si="0"/>
        <v>0.33925177798827166</v>
      </c>
      <c r="D29" s="10">
        <v>1300</v>
      </c>
      <c r="E29" s="17">
        <f t="shared" si="1"/>
        <v>0.19991173128172637</v>
      </c>
      <c r="F29" s="10">
        <v>3024</v>
      </c>
      <c r="G29" s="17">
        <f t="shared" si="2"/>
        <v>0.37712271827660904</v>
      </c>
      <c r="H29" s="10">
        <v>3230</v>
      </c>
      <c r="I29" s="17">
        <f t="shared" si="3"/>
        <v>0.31121251478982076</v>
      </c>
      <c r="J29" s="11">
        <f t="shared" si="4"/>
        <v>206</v>
      </c>
      <c r="K29" s="21">
        <f t="shared" si="5"/>
        <v>6.8121693121693125</v>
      </c>
    </row>
    <row r="30" spans="1:11" ht="15" customHeight="1">
      <c r="A30" s="9" t="s">
        <v>24</v>
      </c>
      <c r="B30" s="10">
        <v>487</v>
      </c>
      <c r="C30" s="17">
        <f t="shared" si="0"/>
        <v>0.05831825481125602</v>
      </c>
      <c r="D30" s="10">
        <v>295</v>
      </c>
      <c r="E30" s="17">
        <f t="shared" si="1"/>
        <v>0.04536458517546868</v>
      </c>
      <c r="F30" s="10">
        <v>304</v>
      </c>
      <c r="G30" s="17">
        <f t="shared" si="2"/>
        <v>0.03791180765743689</v>
      </c>
      <c r="H30" s="10">
        <v>1875</v>
      </c>
      <c r="I30" s="17">
        <f t="shared" si="3"/>
        <v>0.18065741957613435</v>
      </c>
      <c r="J30" s="11">
        <f t="shared" si="4"/>
        <v>1571</v>
      </c>
      <c r="K30" s="21">
        <f t="shared" si="5"/>
        <v>516.7763157894738</v>
      </c>
    </row>
    <row r="31" spans="1:11" ht="15" customHeight="1">
      <c r="A31" s="9" t="s">
        <v>25</v>
      </c>
      <c r="B31" s="10">
        <v>543</v>
      </c>
      <c r="C31" s="17">
        <f t="shared" si="0"/>
        <v>0.06502425536450107</v>
      </c>
      <c r="D31" s="10">
        <v>1543</v>
      </c>
      <c r="E31" s="17">
        <f t="shared" si="1"/>
        <v>0.237279847205926</v>
      </c>
      <c r="F31" s="10">
        <v>1541</v>
      </c>
      <c r="G31" s="17">
        <f t="shared" si="2"/>
        <v>0.19217794605299424</v>
      </c>
      <c r="H31" s="10">
        <v>1760</v>
      </c>
      <c r="I31" s="17">
        <f t="shared" si="3"/>
        <v>0.16957709784213143</v>
      </c>
      <c r="J31" s="11">
        <f t="shared" si="4"/>
        <v>219</v>
      </c>
      <c r="K31" s="21">
        <f t="shared" si="5"/>
        <v>14.211550940947436</v>
      </c>
    </row>
    <row r="32" spans="1:11" ht="15" customHeight="1">
      <c r="A32" s="9" t="s">
        <v>26</v>
      </c>
      <c r="B32" s="10">
        <v>791</v>
      </c>
      <c r="C32" s="17">
        <f t="shared" si="0"/>
        <v>0.09472225781458628</v>
      </c>
      <c r="D32" s="10">
        <v>594</v>
      </c>
      <c r="E32" s="17">
        <f t="shared" si="1"/>
        <v>0.09134428337026575</v>
      </c>
      <c r="F32" s="10">
        <v>704</v>
      </c>
      <c r="G32" s="17">
        <f t="shared" si="2"/>
        <v>0.08779576510143279</v>
      </c>
      <c r="H32" s="10">
        <v>1182</v>
      </c>
      <c r="I32" s="17">
        <f t="shared" si="3"/>
        <v>0.11388643730079508</v>
      </c>
      <c r="J32" s="11">
        <f t="shared" si="4"/>
        <v>478</v>
      </c>
      <c r="K32" s="21">
        <f t="shared" si="5"/>
        <v>67.89772727272727</v>
      </c>
    </row>
    <row r="33" spans="1:11" ht="15" customHeight="1">
      <c r="A33" s="9" t="s">
        <v>27</v>
      </c>
      <c r="B33" s="10">
        <v>243</v>
      </c>
      <c r="C33" s="17">
        <f t="shared" si="0"/>
        <v>0.029099252400688325</v>
      </c>
      <c r="D33" s="10">
        <v>465</v>
      </c>
      <c r="E33" s="17">
        <f t="shared" si="1"/>
        <v>0.07150688849692521</v>
      </c>
      <c r="F33" s="10">
        <v>587</v>
      </c>
      <c r="G33" s="17">
        <f t="shared" si="2"/>
        <v>0.07320470754906398</v>
      </c>
      <c r="H33" s="10">
        <v>920</v>
      </c>
      <c r="I33" s="17">
        <f t="shared" si="3"/>
        <v>0.08864257387202325</v>
      </c>
      <c r="J33" s="11">
        <f t="shared" si="4"/>
        <v>333</v>
      </c>
      <c r="K33" s="21">
        <f t="shared" si="5"/>
        <v>56.72913117546848</v>
      </c>
    </row>
    <row r="34" spans="1:11" ht="15" customHeight="1">
      <c r="A34" s="9" t="s">
        <v>28</v>
      </c>
      <c r="B34" s="10">
        <v>699</v>
      </c>
      <c r="C34" s="17">
        <f t="shared" si="0"/>
        <v>0.0837052569056837</v>
      </c>
      <c r="D34" s="10">
        <v>707</v>
      </c>
      <c r="E34" s="17">
        <f t="shared" si="1"/>
        <v>0.10872122616629273</v>
      </c>
      <c r="F34" s="10">
        <v>752</v>
      </c>
      <c r="G34" s="17">
        <f t="shared" si="2"/>
        <v>0.0937818399947123</v>
      </c>
      <c r="H34" s="10">
        <v>760</v>
      </c>
      <c r="I34" s="17">
        <f t="shared" si="3"/>
        <v>0.07322647406819312</v>
      </c>
      <c r="J34" s="11">
        <f t="shared" si="4"/>
        <v>8</v>
      </c>
      <c r="K34" s="21">
        <f t="shared" si="5"/>
        <v>1.0638297872340425</v>
      </c>
    </row>
    <row r="35" spans="1:11" ht="15" customHeight="1">
      <c r="A35" s="9" t="s">
        <v>29</v>
      </c>
      <c r="B35" s="10">
        <v>450</v>
      </c>
      <c r="C35" s="17">
        <f t="shared" si="0"/>
        <v>0.05388750444571912</v>
      </c>
      <c r="D35" s="10">
        <v>324</v>
      </c>
      <c r="E35" s="17">
        <f t="shared" si="1"/>
        <v>0.04982415456559949</v>
      </c>
      <c r="F35" s="10">
        <v>367</v>
      </c>
      <c r="G35" s="17">
        <f t="shared" si="2"/>
        <v>0.04576853095486624</v>
      </c>
      <c r="H35" s="10">
        <v>636</v>
      </c>
      <c r="I35" s="17">
        <f t="shared" si="3"/>
        <v>0.061278996720224764</v>
      </c>
      <c r="J35" s="11">
        <f t="shared" si="4"/>
        <v>269</v>
      </c>
      <c r="K35" s="21">
        <f t="shared" si="5"/>
        <v>73.29700272479565</v>
      </c>
    </row>
    <row r="36" spans="1:11" ht="15" customHeight="1">
      <c r="A36" s="9" t="s">
        <v>30</v>
      </c>
      <c r="B36" s="10">
        <v>570</v>
      </c>
      <c r="C36" s="17">
        <f t="shared" si="0"/>
        <v>0.06825750563124422</v>
      </c>
      <c r="D36" s="10">
        <v>264</v>
      </c>
      <c r="E36" s="17">
        <f t="shared" si="1"/>
        <v>0.04059745927567366</v>
      </c>
      <c r="F36" s="10">
        <v>767</v>
      </c>
      <c r="G36" s="17">
        <f t="shared" si="2"/>
        <v>0.09565248839886215</v>
      </c>
      <c r="H36" s="10">
        <v>628</v>
      </c>
      <c r="I36" s="17">
        <f t="shared" si="3"/>
        <v>0.060508191730033266</v>
      </c>
      <c r="J36" s="11">
        <f t="shared" si="4"/>
        <v>-139</v>
      </c>
      <c r="K36" s="21">
        <f t="shared" si="5"/>
        <v>-18.122555410691003</v>
      </c>
    </row>
    <row r="37" spans="1:11" ht="15" customHeight="1">
      <c r="A37" s="9" t="s">
        <v>31</v>
      </c>
      <c r="B37" s="10">
        <v>150</v>
      </c>
      <c r="C37" s="17">
        <f t="shared" si="0"/>
        <v>0.01796250148190637</v>
      </c>
      <c r="D37" s="10">
        <v>197</v>
      </c>
      <c r="E37" s="17">
        <f t="shared" si="1"/>
        <v>0.03029431620192315</v>
      </c>
      <c r="F37" s="10">
        <v>302</v>
      </c>
      <c r="G37" s="17">
        <f t="shared" si="2"/>
        <v>0.037662387870216904</v>
      </c>
      <c r="H37" s="10">
        <v>337</v>
      </c>
      <c r="I37" s="17">
        <f t="shared" si="3"/>
        <v>0.03247016021181721</v>
      </c>
      <c r="J37" s="11">
        <f t="shared" si="4"/>
        <v>35</v>
      </c>
      <c r="K37" s="21">
        <f t="shared" si="5"/>
        <v>11.589403973509933</v>
      </c>
    </row>
    <row r="38" spans="1:11" ht="15" customHeight="1">
      <c r="A38" s="9" t="s">
        <v>32</v>
      </c>
      <c r="B38" s="10">
        <v>296</v>
      </c>
      <c r="C38" s="17">
        <f t="shared" si="0"/>
        <v>0.03544600292429524</v>
      </c>
      <c r="D38" s="10">
        <v>183</v>
      </c>
      <c r="E38" s="17">
        <f t="shared" si="1"/>
        <v>0.02814142063427379</v>
      </c>
      <c r="F38" s="10">
        <v>186</v>
      </c>
      <c r="G38" s="17">
        <f t="shared" si="2"/>
        <v>0.023196040211458095</v>
      </c>
      <c r="H38" s="10">
        <v>301</v>
      </c>
      <c r="I38" s="17">
        <f t="shared" si="3"/>
        <v>0.029001537755955435</v>
      </c>
      <c r="J38" s="11">
        <f t="shared" si="4"/>
        <v>115</v>
      </c>
      <c r="K38" s="21">
        <f t="shared" si="5"/>
        <v>61.82795698924731</v>
      </c>
    </row>
    <row r="39" spans="1:11" ht="15" customHeight="1">
      <c r="A39" s="9" t="s">
        <v>33</v>
      </c>
      <c r="B39" s="10">
        <v>211</v>
      </c>
      <c r="C39" s="17">
        <f t="shared" si="0"/>
        <v>0.025267252084548296</v>
      </c>
      <c r="D39" s="10">
        <v>185</v>
      </c>
      <c r="E39" s="17">
        <f t="shared" si="1"/>
        <v>0.028448977143937983</v>
      </c>
      <c r="F39" s="10">
        <v>169</v>
      </c>
      <c r="G39" s="17">
        <f t="shared" si="2"/>
        <v>0.02107597202008827</v>
      </c>
      <c r="H39" s="10">
        <v>195</v>
      </c>
      <c r="I39" s="17">
        <f t="shared" si="3"/>
        <v>0.01878837163591797</v>
      </c>
      <c r="J39" s="11">
        <f t="shared" si="4"/>
        <v>26</v>
      </c>
      <c r="K39" s="21">
        <f t="shared" si="5"/>
        <v>15.384615384615385</v>
      </c>
    </row>
    <row r="40" spans="1:11" ht="15" customHeight="1">
      <c r="A40" s="9" t="s">
        <v>34</v>
      </c>
      <c r="B40" s="10">
        <v>245</v>
      </c>
      <c r="C40" s="17">
        <f t="shared" si="0"/>
        <v>0.029338752420447072</v>
      </c>
      <c r="D40" s="10">
        <v>259</v>
      </c>
      <c r="E40" s="17">
        <f t="shared" si="1"/>
        <v>0.03982856800151318</v>
      </c>
      <c r="F40" s="10">
        <v>121</v>
      </c>
      <c r="G40" s="17">
        <f t="shared" si="2"/>
        <v>0.015089897126808761</v>
      </c>
      <c r="H40" s="10">
        <v>181</v>
      </c>
      <c r="I40" s="17">
        <f t="shared" si="3"/>
        <v>0.017439462903082834</v>
      </c>
      <c r="J40" s="11">
        <f t="shared" si="4"/>
        <v>60</v>
      </c>
      <c r="K40" s="21">
        <f t="shared" si="5"/>
        <v>49.586776859504134</v>
      </c>
    </row>
    <row r="41" spans="1:11" ht="15" customHeight="1">
      <c r="A41" s="9" t="s">
        <v>35</v>
      </c>
      <c r="B41" s="10">
        <v>60</v>
      </c>
      <c r="C41" s="17">
        <f t="shared" si="0"/>
        <v>0.0071850005927625495</v>
      </c>
      <c r="D41" s="10">
        <v>46</v>
      </c>
      <c r="E41" s="17">
        <f t="shared" si="1"/>
        <v>0.007073799722276472</v>
      </c>
      <c r="F41" s="10">
        <v>64</v>
      </c>
      <c r="G41" s="17">
        <f t="shared" si="2"/>
        <v>0.007981433191039345</v>
      </c>
      <c r="H41" s="10">
        <v>54</v>
      </c>
      <c r="I41" s="17">
        <f t="shared" si="3"/>
        <v>0.005202933683792669</v>
      </c>
      <c r="J41" s="11">
        <f t="shared" si="4"/>
        <v>-10</v>
      </c>
      <c r="K41" s="21">
        <f t="shared" si="5"/>
        <v>-15.625</v>
      </c>
    </row>
    <row r="42" spans="1:11" ht="15" customHeight="1">
      <c r="A42" s="9" t="s">
        <v>36</v>
      </c>
      <c r="B42" s="10">
        <v>19</v>
      </c>
      <c r="C42" s="17">
        <f t="shared" si="0"/>
        <v>0.0022752501877081406</v>
      </c>
      <c r="D42" s="10">
        <v>17</v>
      </c>
      <c r="E42" s="17">
        <f t="shared" si="1"/>
        <v>0.0026142303321456525</v>
      </c>
      <c r="F42" s="10">
        <v>19</v>
      </c>
      <c r="G42" s="17">
        <f t="shared" si="2"/>
        <v>0.0023694879785898055</v>
      </c>
      <c r="H42" s="10">
        <v>17</v>
      </c>
      <c r="I42" s="17">
        <f t="shared" si="3"/>
        <v>0.0016379606041569512</v>
      </c>
      <c r="J42" s="11">
        <f t="shared" si="4"/>
        <v>-2</v>
      </c>
      <c r="K42" s="21">
        <f t="shared" si="5"/>
        <v>-10.526315789473683</v>
      </c>
    </row>
    <row r="43" spans="1:11" s="15" customFormat="1" ht="16.5" customHeight="1">
      <c r="A43" s="6" t="s">
        <v>40</v>
      </c>
      <c r="B43" s="14">
        <v>7460</v>
      </c>
      <c r="C43" s="20">
        <f t="shared" si="0"/>
        <v>0.8933350737001435</v>
      </c>
      <c r="D43" s="14">
        <v>6851</v>
      </c>
      <c r="E43" s="20">
        <f t="shared" si="1"/>
        <v>1.053534823854698</v>
      </c>
      <c r="F43" s="14">
        <v>8353</v>
      </c>
      <c r="G43" s="20">
        <f t="shared" si="2"/>
        <v>1.0417017413242444</v>
      </c>
      <c r="H43" s="14">
        <v>13798</v>
      </c>
      <c r="I43" s="20">
        <f t="shared" si="3"/>
        <v>1.3294459068328008</v>
      </c>
      <c r="J43" s="14">
        <f t="shared" si="4"/>
        <v>5445</v>
      </c>
      <c r="K43" s="22">
        <f t="shared" si="5"/>
        <v>65.18616066084041</v>
      </c>
    </row>
    <row r="44" spans="1:11" s="15" customFormat="1" ht="16.5" customHeight="1">
      <c r="A44" s="6" t="s">
        <v>41</v>
      </c>
      <c r="B44" s="14">
        <f>SUM(B7:B43)</f>
        <v>835073</v>
      </c>
      <c r="C44" s="20">
        <f t="shared" si="0"/>
        <v>100</v>
      </c>
      <c r="D44" s="14">
        <f aca="true" t="shared" si="6" ref="C44:H44">SUM(D7:D43)</f>
        <v>650287</v>
      </c>
      <c r="E44" s="20">
        <f t="shared" si="1"/>
        <v>100</v>
      </c>
      <c r="F44" s="14">
        <f t="shared" si="6"/>
        <v>801861</v>
      </c>
      <c r="G44" s="20">
        <f t="shared" si="2"/>
        <v>100</v>
      </c>
      <c r="H44" s="14">
        <f t="shared" si="6"/>
        <v>1037876</v>
      </c>
      <c r="I44" s="20">
        <f t="shared" si="3"/>
        <v>100</v>
      </c>
      <c r="J44" s="14">
        <f t="shared" si="4"/>
        <v>236015</v>
      </c>
      <c r="K44" s="22">
        <f t="shared" si="5"/>
        <v>29.433405540361733</v>
      </c>
    </row>
    <row r="45" spans="1:11" s="15" customFormat="1" ht="16.5" customHeight="1">
      <c r="A45" s="7" t="s">
        <v>42</v>
      </c>
      <c r="B45" s="16">
        <v>33723</v>
      </c>
      <c r="C45" s="18">
        <f>(B45/B46)*100</f>
        <v>3.881578644468897</v>
      </c>
      <c r="D45" s="16">
        <v>32138</v>
      </c>
      <c r="E45" s="18">
        <f>(D45/D46)*100</f>
        <v>4.709381983368136</v>
      </c>
      <c r="F45" s="16">
        <v>30335</v>
      </c>
      <c r="G45" s="18">
        <f>(F45/F46)*100</f>
        <v>3.6451749347509477</v>
      </c>
      <c r="H45" s="16">
        <v>35095</v>
      </c>
      <c r="I45" s="18">
        <f>(H45/H46)*100</f>
        <v>3.2708246541612027</v>
      </c>
      <c r="J45" s="14">
        <f t="shared" si="4"/>
        <v>4760</v>
      </c>
      <c r="K45" s="22">
        <f t="shared" si="5"/>
        <v>15.691445524971156</v>
      </c>
    </row>
    <row r="46" spans="1:11" s="15" customFormat="1" ht="16.5" customHeight="1">
      <c r="A46" s="6" t="s">
        <v>43</v>
      </c>
      <c r="B46" s="14">
        <f>B45+B44</f>
        <v>868796</v>
      </c>
      <c r="C46" s="19"/>
      <c r="D46" s="14">
        <f aca="true" t="shared" si="7" ref="C46:H46">D45+D44</f>
        <v>682425</v>
      </c>
      <c r="E46" s="19"/>
      <c r="F46" s="14">
        <f t="shared" si="7"/>
        <v>832196</v>
      </c>
      <c r="G46" s="19"/>
      <c r="H46" s="14">
        <f t="shared" si="7"/>
        <v>1072971</v>
      </c>
      <c r="I46" s="19"/>
      <c r="J46" s="14">
        <f t="shared" si="4"/>
        <v>240775</v>
      </c>
      <c r="K46" s="22">
        <f t="shared" si="5"/>
        <v>28.93248705833722</v>
      </c>
    </row>
  </sheetData>
  <mergeCells count="12">
    <mergeCell ref="I45:I46"/>
    <mergeCell ref="H5:I5"/>
    <mergeCell ref="A5:A6"/>
    <mergeCell ref="J5:K5"/>
    <mergeCell ref="A2:K2"/>
    <mergeCell ref="A3:K3"/>
    <mergeCell ref="B5:C5"/>
    <mergeCell ref="D5:E5"/>
    <mergeCell ref="F5:G5"/>
    <mergeCell ref="C45:C46"/>
    <mergeCell ref="E45:E46"/>
    <mergeCell ref="G45:G46"/>
  </mergeCells>
  <conditionalFormatting sqref="J7:K4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80" r:id="rId1"/>
  <ignoredErrors>
    <ignoredError sqref="C44:E44 F44:G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2008-06-03T09:53:09Z</dcterms:modified>
  <cp:category/>
  <cp:version/>
  <cp:contentType/>
  <cp:contentStatus/>
</cp:coreProperties>
</file>